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nplaboratory/Desktop/UNDP Temp/Acc Lab/"/>
    </mc:Choice>
  </mc:AlternateContent>
  <xr:revisionPtr revIDLastSave="0" documentId="8_{867DAB3A-1A06-E144-87E2-AEDD24717BE5}" xr6:coauthVersionLast="45" xr6:coauthVersionMax="45" xr10:uidLastSave="{00000000-0000-0000-0000-000000000000}"/>
  <workbookProtection lockStructure="1"/>
  <bookViews>
    <workbookView xWindow="25460" yWindow="500" windowWidth="25740" windowHeight="27300" xr2:uid="{00000000-000D-0000-FFFF-FFFF00000000}"/>
  </bookViews>
  <sheets>
    <sheet name="Total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4" l="1"/>
  <c r="K17" i="14"/>
  <c r="M15" i="14"/>
  <c r="L25" i="14" l="1"/>
  <c r="M24" i="14"/>
  <c r="M31" i="14"/>
  <c r="M23" i="14"/>
  <c r="M22" i="14"/>
  <c r="M21" i="14"/>
  <c r="M20" i="14"/>
  <c r="M19" i="14"/>
  <c r="M18" i="14"/>
  <c r="M37" i="14"/>
  <c r="M36" i="14"/>
  <c r="M35" i="14"/>
  <c r="M34" i="14"/>
  <c r="M33" i="14"/>
  <c r="M32" i="14"/>
  <c r="M30" i="14"/>
  <c r="M28" i="14"/>
  <c r="M27" i="14"/>
  <c r="M29" i="14"/>
  <c r="L17" i="14"/>
  <c r="L38" i="14" l="1"/>
  <c r="L40" i="14" s="1"/>
  <c r="K38" i="14"/>
  <c r="K40" i="14" s="1"/>
  <c r="M25" i="14"/>
  <c r="M38" i="14" l="1"/>
  <c r="M40" i="14" s="1"/>
  <c r="M16" i="14" l="1"/>
  <c r="M14" i="14"/>
  <c r="M13" i="14"/>
  <c r="M12" i="14"/>
  <c r="M11" i="14"/>
  <c r="M10" i="14"/>
  <c r="M17" i="14" l="1"/>
</calcChain>
</file>

<file path=xl/sharedStrings.xml><?xml version="1.0" encoding="utf-8"?>
<sst xmlns="http://schemas.openxmlformats.org/spreadsheetml/2006/main" count="133" uniqueCount="49">
  <si>
    <t>Key Activities</t>
  </si>
  <si>
    <t xml:space="preserve">     Timeframe</t>
  </si>
  <si>
    <t>Planned Budget</t>
  </si>
  <si>
    <t>Start</t>
  </si>
  <si>
    <t>End</t>
  </si>
  <si>
    <t>Fund</t>
  </si>
  <si>
    <t>Local Consultants</t>
  </si>
  <si>
    <t>Audio Visual&amp;Print Prod Costs</t>
  </si>
  <si>
    <t>Miscellaneous Expenses</t>
  </si>
  <si>
    <t>Contractual Services - Individ</t>
  </si>
  <si>
    <t>Communic &amp; Audio Visual Equip</t>
  </si>
  <si>
    <t>Rental &amp; Maint of Other Equip</t>
  </si>
  <si>
    <t>Travel</t>
  </si>
  <si>
    <t>GRAND TOTAL</t>
  </si>
  <si>
    <t>Expected Outputs</t>
  </si>
  <si>
    <t>Project ID:</t>
  </si>
  <si>
    <t>Materials and goods</t>
  </si>
  <si>
    <t>Professional services</t>
  </si>
  <si>
    <t>Output ID:</t>
  </si>
  <si>
    <t>UNITED NATIONS DEVELOPMENT PROGRAMME</t>
  </si>
  <si>
    <t>Grants</t>
  </si>
  <si>
    <t>Output Title:</t>
  </si>
  <si>
    <t>Learning expenses</t>
  </si>
  <si>
    <t>Equipment &amp;furniture</t>
  </si>
  <si>
    <t>Information technology equipment</t>
  </si>
  <si>
    <t>Supply</t>
  </si>
  <si>
    <t>Rental &amp; Maint of Info Tech Equip</t>
  </si>
  <si>
    <t>Donor Name</t>
  </si>
  <si>
    <t>Total Activity2</t>
  </si>
  <si>
    <t>Total Activity3</t>
  </si>
  <si>
    <t>Atlas Budgetary Account Code</t>
  </si>
  <si>
    <t>001981</t>
  </si>
  <si>
    <t>ATLAS Budget Account Description</t>
  </si>
  <si>
    <t>Total Activity1</t>
  </si>
  <si>
    <t>TOTAL</t>
  </si>
  <si>
    <t>Donor ID</t>
  </si>
  <si>
    <t>Impl. Agent</t>
  </si>
  <si>
    <t>No GMS UNDP Resource</t>
  </si>
  <si>
    <t>00012</t>
  </si>
  <si>
    <t>UNDP</t>
  </si>
  <si>
    <t xml:space="preserve">Annual /Multi Year Work Plan </t>
  </si>
  <si>
    <t>61000</t>
  </si>
  <si>
    <t>Salary Costs - Regular Staff</t>
  </si>
  <si>
    <t>ACTIVITY2 – Experiments &amp; Solutions Mapping</t>
  </si>
  <si>
    <t>ACTIVITY1 - Communication &amp; local engagement</t>
  </si>
  <si>
    <t xml:space="preserve">ACTIVITY3 – Country Accelerator Lab Team
ACTIVITY3
</t>
  </si>
  <si>
    <t>Increase UNDP capability for scanning and sensemaking</t>
  </si>
  <si>
    <t>Rental &amp; Maintenance-Premises</t>
  </si>
  <si>
    <t>Accelerator Lab - 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</si>
</sst>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/m\/yy"/>
    <numFmt numFmtId="165" formatCode="[$-409]d\-mmm\-yy;@"/>
  </numFmts>
  <fonts count="26">
    <font>
      <sz val="10"/>
      <name val="Arial Cyr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0"/>
      <color indexed="8"/>
      <name val="Arial"/>
      <family val="2"/>
      <charset val="204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 Cyr"/>
      <charset val="1"/>
    </font>
    <font>
      <sz val="1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20" fillId="0" borderId="0">
      <alignment vertical="top"/>
    </xf>
    <xf numFmtId="0" fontId="14" fillId="4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>
      <alignment vertical="top"/>
    </xf>
  </cellStyleXfs>
  <cellXfs count="84">
    <xf numFmtId="0" fontId="0" fillId="0" borderId="0" xfId="0"/>
    <xf numFmtId="0" fontId="22" fillId="0" borderId="0" xfId="0" applyFont="1"/>
    <xf numFmtId="4" fontId="22" fillId="0" borderId="0" xfId="0" applyNumberFormat="1" applyFont="1"/>
    <xf numFmtId="0" fontId="20" fillId="18" borderId="10" xfId="43" applyFont="1" applyFill="1" applyBorder="1" applyAlignment="1">
      <alignment horizontal="center"/>
    </xf>
    <xf numFmtId="49" fontId="20" fillId="18" borderId="10" xfId="43" applyNumberFormat="1" applyFont="1" applyFill="1" applyBorder="1" applyAlignment="1">
      <alignment horizontal="left" vertical="top"/>
    </xf>
    <xf numFmtId="2" fontId="23" fillId="0" borderId="0" xfId="0" applyNumberFormat="1" applyFont="1"/>
    <xf numFmtId="0" fontId="20" fillId="0" borderId="10" xfId="43" applyFont="1" applyFill="1" applyBorder="1" applyAlignment="1">
      <alignment horizontal="center"/>
    </xf>
    <xf numFmtId="0" fontId="20" fillId="0" borderId="10" xfId="43" applyFont="1" applyFill="1" applyBorder="1" applyAlignment="1">
      <alignment horizontal="left" vertical="top"/>
    </xf>
    <xf numFmtId="0" fontId="20" fillId="18" borderId="10" xfId="43" applyFont="1" applyFill="1" applyBorder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Fill="1" applyAlignment="1">
      <alignment vertical="top" wrapText="1" readingOrder="1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 wrapText="1" readingOrder="1"/>
    </xf>
    <xf numFmtId="0" fontId="22" fillId="0" borderId="0" xfId="0" applyFont="1" applyAlignment="1"/>
    <xf numFmtId="49" fontId="20" fillId="18" borderId="10" xfId="43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horizontal="left"/>
    </xf>
    <xf numFmtId="0" fontId="20" fillId="18" borderId="10" xfId="43" quotePrefix="1" applyFont="1" applyFill="1" applyBorder="1" applyAlignment="1">
      <alignment horizontal="center" vertical="top" wrapText="1"/>
    </xf>
    <xf numFmtId="0" fontId="22" fillId="0" borderId="0" xfId="0" applyFont="1" applyFill="1" applyBorder="1"/>
    <xf numFmtId="0" fontId="20" fillId="0" borderId="10" xfId="43" applyFont="1" applyFill="1" applyBorder="1" applyAlignment="1">
      <alignment vertical="top"/>
    </xf>
    <xf numFmtId="0" fontId="20" fillId="18" borderId="10" xfId="43" applyFont="1" applyFill="1" applyBorder="1" applyAlignment="1">
      <alignment horizontal="left" vertical="top"/>
    </xf>
    <xf numFmtId="0" fontId="21" fillId="0" borderId="10" xfId="43" applyFont="1" applyFill="1" applyBorder="1" applyAlignment="1">
      <alignment vertical="top" wrapText="1"/>
    </xf>
    <xf numFmtId="0" fontId="22" fillId="0" borderId="10" xfId="0" applyFont="1" applyBorder="1"/>
    <xf numFmtId="0" fontId="22" fillId="0" borderId="10" xfId="0" applyFont="1" applyBorder="1" applyAlignment="1">
      <alignment horizontal="right"/>
    </xf>
    <xf numFmtId="0" fontId="20" fillId="19" borderId="10" xfId="43" applyFont="1" applyFill="1" applyBorder="1" applyAlignment="1">
      <alignment vertical="top"/>
    </xf>
    <xf numFmtId="0" fontId="21" fillId="19" borderId="10" xfId="43" applyFont="1" applyFill="1" applyBorder="1" applyAlignment="1">
      <alignment vertical="top"/>
    </xf>
    <xf numFmtId="0" fontId="21" fillId="20" borderId="10" xfId="43" applyFont="1" applyFill="1" applyBorder="1" applyAlignment="1">
      <alignment vertical="top"/>
    </xf>
    <xf numFmtId="0" fontId="21" fillId="20" borderId="10" xfId="43" applyFont="1" applyFill="1" applyBorder="1" applyAlignment="1">
      <alignment horizontal="center" vertical="top" wrapText="1"/>
    </xf>
    <xf numFmtId="0" fontId="21" fillId="20" borderId="10" xfId="43" applyFont="1" applyFill="1" applyBorder="1" applyAlignment="1">
      <alignment horizontal="center" vertical="top"/>
    </xf>
    <xf numFmtId="49" fontId="21" fillId="20" borderId="10" xfId="43" applyNumberFormat="1" applyFont="1" applyFill="1" applyBorder="1" applyAlignment="1">
      <alignment horizontal="center" vertical="top"/>
    </xf>
    <xf numFmtId="49" fontId="21" fillId="20" borderId="10" xfId="43" applyNumberFormat="1" applyFont="1" applyFill="1" applyBorder="1" applyAlignment="1">
      <alignment horizontal="center" vertical="top" wrapText="1"/>
    </xf>
    <xf numFmtId="0" fontId="22" fillId="0" borderId="0" xfId="0" applyFont="1" applyBorder="1"/>
    <xf numFmtId="164" fontId="20" fillId="0" borderId="12" xfId="43" applyNumberFormat="1" applyFont="1" applyBorder="1" applyAlignment="1">
      <alignment horizontal="center" vertical="top"/>
    </xf>
    <xf numFmtId="164" fontId="20" fillId="0" borderId="12" xfId="43" applyNumberFormat="1" applyFont="1" applyFill="1" applyBorder="1" applyAlignment="1">
      <alignment horizontal="center" vertical="top"/>
    </xf>
    <xf numFmtId="49" fontId="20" fillId="18" borderId="10" xfId="43" quotePrefix="1" applyNumberFormat="1" applyFont="1" applyFill="1" applyBorder="1" applyAlignment="1">
      <alignment horizontal="center" vertical="top"/>
    </xf>
    <xf numFmtId="49" fontId="0" fillId="0" borderId="0" xfId="0" applyNumberFormat="1"/>
    <xf numFmtId="0" fontId="20" fillId="18" borderId="16" xfId="43" quotePrefix="1" applyFont="1" applyFill="1" applyBorder="1" applyAlignment="1">
      <alignment horizontal="center" vertical="top" wrapText="1"/>
    </xf>
    <xf numFmtId="0" fontId="21" fillId="20" borderId="11" xfId="43" applyFont="1" applyFill="1" applyBorder="1" applyAlignment="1">
      <alignment horizontal="center" vertical="top"/>
    </xf>
    <xf numFmtId="0" fontId="20" fillId="19" borderId="13" xfId="43" applyFont="1" applyFill="1" applyBorder="1" applyAlignment="1">
      <alignment vertical="top"/>
    </xf>
    <xf numFmtId="164" fontId="20" fillId="0" borderId="18" xfId="43" applyNumberFormat="1" applyFont="1" applyFill="1" applyBorder="1" applyAlignment="1">
      <alignment vertical="top"/>
    </xf>
    <xf numFmtId="164" fontId="20" fillId="0" borderId="19" xfId="43" applyNumberFormat="1" applyFont="1" applyFill="1" applyBorder="1" applyAlignment="1">
      <alignment vertical="top"/>
    </xf>
    <xf numFmtId="164" fontId="20" fillId="0" borderId="12" xfId="43" applyNumberFormat="1" applyFont="1" applyFill="1" applyBorder="1" applyAlignment="1">
      <alignment vertical="top"/>
    </xf>
    <xf numFmtId="164" fontId="20" fillId="0" borderId="13" xfId="43" applyNumberFormat="1" applyFont="1" applyFill="1" applyBorder="1" applyAlignment="1">
      <alignment vertical="top"/>
    </xf>
    <xf numFmtId="165" fontId="20" fillId="0" borderId="17" xfId="43" applyNumberFormat="1" applyFont="1" applyFill="1" applyBorder="1" applyAlignment="1">
      <alignment vertical="top"/>
    </xf>
    <xf numFmtId="4" fontId="20" fillId="18" borderId="10" xfId="43" applyNumberFormat="1" applyFont="1" applyFill="1" applyBorder="1" applyAlignment="1">
      <alignment horizontal="right" vertical="top"/>
    </xf>
    <xf numFmtId="4" fontId="21" fillId="19" borderId="10" xfId="43" applyNumberFormat="1" applyFont="1" applyFill="1" applyBorder="1" applyAlignment="1">
      <alignment horizontal="right" vertical="top"/>
    </xf>
    <xf numFmtId="4" fontId="20" fillId="0" borderId="10" xfId="43" applyNumberFormat="1" applyFont="1" applyFill="1" applyBorder="1" applyAlignment="1">
      <alignment horizontal="right" vertical="top"/>
    </xf>
    <xf numFmtId="4" fontId="22" fillId="0" borderId="10" xfId="43" applyNumberFormat="1" applyFont="1" applyFill="1" applyBorder="1" applyAlignment="1">
      <alignment horizontal="right" vertical="top"/>
    </xf>
    <xf numFmtId="0" fontId="22" fillId="18" borderId="10" xfId="0" applyFont="1" applyFill="1" applyBorder="1" applyAlignment="1">
      <alignment horizontal="right"/>
    </xf>
    <xf numFmtId="4" fontId="21" fillId="20" borderId="10" xfId="43" applyNumberFormat="1" applyFont="1" applyFill="1" applyBorder="1" applyAlignment="1">
      <alignment horizontal="right" vertical="top"/>
    </xf>
    <xf numFmtId="0" fontId="25" fillId="0" borderId="0" xfId="0" quotePrefix="1" applyFont="1"/>
    <xf numFmtId="0" fontId="21" fillId="19" borderId="14" xfId="43" applyFont="1" applyFill="1" applyBorder="1" applyAlignment="1">
      <alignment horizontal="left" vertical="top" wrapText="1"/>
    </xf>
    <xf numFmtId="0" fontId="21" fillId="19" borderId="15" xfId="43" applyFont="1" applyFill="1" applyBorder="1" applyAlignment="1">
      <alignment horizontal="left" vertical="top" wrapText="1"/>
    </xf>
    <xf numFmtId="0" fontId="21" fillId="19" borderId="16" xfId="43" applyFont="1" applyFill="1" applyBorder="1" applyAlignment="1">
      <alignment horizontal="left" vertical="top" wrapText="1"/>
    </xf>
    <xf numFmtId="0" fontId="21" fillId="18" borderId="11" xfId="43" applyFont="1" applyFill="1" applyBorder="1" applyAlignment="1">
      <alignment horizontal="center" vertical="center" wrapText="1"/>
    </xf>
    <xf numFmtId="0" fontId="21" fillId="18" borderId="12" xfId="43" applyFont="1" applyFill="1" applyBorder="1" applyAlignment="1">
      <alignment horizontal="center" vertical="center" wrapText="1"/>
    </xf>
    <xf numFmtId="0" fontId="21" fillId="18" borderId="13" xfId="43" applyFont="1" applyFill="1" applyBorder="1" applyAlignment="1">
      <alignment horizontal="center" vertical="center" wrapText="1"/>
    </xf>
    <xf numFmtId="0" fontId="21" fillId="0" borderId="17" xfId="43" applyFont="1" applyFill="1" applyBorder="1" applyAlignment="1">
      <alignment horizontal="center" vertical="center" wrapText="1"/>
    </xf>
    <xf numFmtId="0" fontId="21" fillId="0" borderId="18" xfId="43" applyFont="1" applyFill="1" applyBorder="1" applyAlignment="1">
      <alignment horizontal="center" vertical="center" wrapText="1"/>
    </xf>
    <xf numFmtId="0" fontId="21" fillId="0" borderId="19" xfId="43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1" fillId="20" borderId="10" xfId="43" applyFont="1" applyFill="1" applyBorder="1" applyAlignment="1">
      <alignment horizontal="center" vertical="top"/>
    </xf>
    <xf numFmtId="0" fontId="21" fillId="20" borderId="10" xfId="43" applyFont="1" applyFill="1" applyBorder="1" applyAlignment="1">
      <alignment horizontal="center" vertical="top" wrapText="1"/>
    </xf>
    <xf numFmtId="0" fontId="21" fillId="0" borderId="11" xfId="43" applyFont="1" applyFill="1" applyBorder="1" applyAlignment="1">
      <alignment horizontal="center" vertical="top" wrapText="1"/>
    </xf>
    <xf numFmtId="0" fontId="21" fillId="0" borderId="12" xfId="43" applyFont="1" applyFill="1" applyBorder="1" applyAlignment="1">
      <alignment horizontal="center" vertical="top" wrapText="1"/>
    </xf>
    <xf numFmtId="0" fontId="21" fillId="0" borderId="13" xfId="43" applyFont="1" applyFill="1" applyBorder="1" applyAlignment="1">
      <alignment horizontal="center" vertical="top" wrapText="1"/>
    </xf>
    <xf numFmtId="0" fontId="21" fillId="0" borderId="11" xfId="43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21" fillId="0" borderId="13" xfId="43" applyFont="1" applyFill="1" applyBorder="1" applyAlignment="1">
      <alignment horizontal="center" vertical="center" wrapText="1"/>
    </xf>
    <xf numFmtId="0" fontId="21" fillId="19" borderId="10" xfId="43" applyFont="1" applyFill="1" applyBorder="1" applyAlignment="1">
      <alignment horizontal="left" vertical="top" wrapText="1"/>
    </xf>
    <xf numFmtId="0" fontId="20" fillId="21" borderId="16" xfId="43" quotePrefix="1" applyFont="1" applyFill="1" applyBorder="1" applyAlignment="1">
      <alignment horizontal="center" vertical="top" wrapText="1"/>
    </xf>
    <xf numFmtId="0" fontId="20" fillId="21" borderId="10" xfId="43" applyFont="1" applyFill="1" applyBorder="1" applyAlignment="1">
      <alignment horizontal="center" vertical="top"/>
    </xf>
    <xf numFmtId="49" fontId="20" fillId="21" borderId="10" xfId="43" quotePrefix="1" applyNumberFormat="1" applyFont="1" applyFill="1" applyBorder="1" applyAlignment="1">
      <alignment horizontal="center" vertical="top"/>
    </xf>
    <xf numFmtId="49" fontId="20" fillId="21" borderId="10" xfId="43" applyNumberFormat="1" applyFont="1" applyFill="1" applyBorder="1" applyAlignment="1">
      <alignment horizontal="center" vertical="top"/>
    </xf>
    <xf numFmtId="0" fontId="20" fillId="21" borderId="10" xfId="43" applyFont="1" applyFill="1" applyBorder="1" applyAlignment="1">
      <alignment horizontal="center"/>
    </xf>
    <xf numFmtId="0" fontId="20" fillId="21" borderId="10" xfId="43" applyFont="1" applyFill="1" applyBorder="1" applyAlignment="1">
      <alignment vertical="top"/>
    </xf>
    <xf numFmtId="4" fontId="20" fillId="21" borderId="10" xfId="43" applyNumberFormat="1" applyFont="1" applyFill="1" applyBorder="1" applyAlignment="1">
      <alignment horizontal="right" vertical="top"/>
    </xf>
    <xf numFmtId="0" fontId="20" fillId="21" borderId="10" xfId="43" applyFont="1" applyFill="1" applyBorder="1" applyAlignment="1">
      <alignment horizontal="left" vertical="top"/>
    </xf>
    <xf numFmtId="49" fontId="20" fillId="21" borderId="10" xfId="43" applyNumberFormat="1" applyFont="1" applyFill="1" applyBorder="1" applyAlignment="1">
      <alignment horizontal="left" vertical="top"/>
    </xf>
    <xf numFmtId="0" fontId="20" fillId="21" borderId="10" xfId="43" quotePrefix="1" applyFont="1" applyFill="1" applyBorder="1" applyAlignment="1">
      <alignment horizontal="center" vertical="top" wrapText="1"/>
    </xf>
    <xf numFmtId="49" fontId="20" fillId="21" borderId="10" xfId="43" applyNumberFormat="1" applyFont="1" applyFill="1" applyBorder="1" applyAlignment="1">
      <alignment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3" xfId="37" xr:uid="{00000000-0005-0000-0000-000013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  <cellStyle name="Обычный_Лист1" xfId="43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257175</xdr:colOff>
      <xdr:row>0</xdr:row>
      <xdr:rowOff>19050</xdr:rowOff>
    </xdr:from>
    <xdr:to>
      <xdr:col>12</xdr:col>
      <xdr:colOff>695325</xdr:colOff>
      <xdr:row>5</xdr:row>
      <xdr:rowOff>25400</xdr:rowOff>
    </xdr:to>
    <xdr:pic>
      <xdr:nvPicPr>
        <xdr:cNvPr id="15375" name="Picture -767">
          <a:extLst>
            <a:ext uri="{FF2B5EF4-FFF2-40B4-BE49-F238E27FC236}">
              <a16:creationId xmlns:a16="http://schemas.microsoft.com/office/drawing/2014/main" id="{9718640F-5A0C-45DD-8E64-57F1487D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050"/>
          <a:ext cx="438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8" zoomScale="120" zoomScaleNormal="120" workbookViewId="0">
      <selection activeCell="M31" sqref="M31"/>
    </sheetView>
  </sheetViews>
  <sheetFormatPr baseColWidth="10" defaultColWidth="9.1640625" defaultRowHeight="13"/>
  <cols>
    <col min="1" max="1" width="15.5" style="1" customWidth="1"/>
    <col min="2" max="2" width="15.1640625" style="1" customWidth="1"/>
    <col min="3" max="3" width="14.5" style="1" customWidth="1"/>
    <col min="4" max="4" width="10.1640625" style="1" bestFit="1" customWidth="1"/>
    <col min="5" max="5" width="11.83203125" style="1" customWidth="1"/>
    <col min="6" max="7" width="9.1640625" style="1"/>
    <col min="8" max="8" width="10.1640625" style="1" customWidth="1"/>
    <col min="9" max="9" width="13" style="1" customWidth="1"/>
    <col min="10" max="10" width="30.1640625" style="1" bestFit="1" customWidth="1"/>
    <col min="11" max="14" width="11.83203125" style="1" customWidth="1"/>
    <col min="15" max="16384" width="9.1640625" style="1"/>
  </cols>
  <sheetData>
    <row r="1" spans="1:14">
      <c r="A1" s="16"/>
      <c r="B1" s="16"/>
      <c r="C1" s="62" t="s">
        <v>19</v>
      </c>
      <c r="D1" s="62"/>
      <c r="E1" s="62"/>
      <c r="F1" s="62"/>
      <c r="G1" s="62"/>
      <c r="H1" s="62"/>
      <c r="I1" s="62"/>
      <c r="J1" s="62"/>
      <c r="K1" s="16"/>
      <c r="L1" s="16"/>
      <c r="M1" s="16"/>
      <c r="N1" s="16"/>
    </row>
    <row r="2" spans="1:14">
      <c r="A2" s="16"/>
      <c r="B2" s="16"/>
      <c r="C2" s="63"/>
      <c r="D2" s="63"/>
      <c r="E2" s="63"/>
      <c r="F2" s="63"/>
      <c r="G2" s="63"/>
      <c r="H2" s="63"/>
      <c r="I2" s="63"/>
      <c r="J2" s="63"/>
      <c r="K2" s="16"/>
      <c r="L2" s="16"/>
      <c r="M2" s="16"/>
      <c r="N2" s="16"/>
    </row>
    <row r="3" spans="1:14">
      <c r="A3" s="16"/>
      <c r="B3" s="16"/>
      <c r="C3" s="63" t="s">
        <v>40</v>
      </c>
      <c r="D3" s="63"/>
      <c r="E3" s="63"/>
      <c r="F3" s="63"/>
      <c r="G3" s="63"/>
      <c r="H3" s="63"/>
      <c r="I3" s="63"/>
      <c r="J3" s="63"/>
      <c r="K3" s="16"/>
      <c r="L3" s="16"/>
      <c r="M3" s="16"/>
      <c r="N3" s="16"/>
    </row>
    <row r="4" spans="1:14" ht="15">
      <c r="A4" s="9" t="s">
        <v>15</v>
      </c>
      <c r="B4" s="52"/>
      <c r="K4" s="10"/>
      <c r="L4" s="10"/>
      <c r="M4" s="10"/>
    </row>
    <row r="5" spans="1:14" ht="15">
      <c r="A5" s="13" t="s">
        <v>18</v>
      </c>
      <c r="B5" s="52"/>
      <c r="K5" s="18"/>
      <c r="L5" s="18"/>
      <c r="M5" s="10"/>
    </row>
    <row r="6" spans="1:14" ht="14">
      <c r="A6" s="15" t="s">
        <v>21</v>
      </c>
      <c r="B6" s="14" t="s">
        <v>48</v>
      </c>
      <c r="C6" s="16"/>
      <c r="D6" s="16"/>
      <c r="E6" s="16"/>
      <c r="F6" s="16"/>
      <c r="G6" s="16"/>
      <c r="I6" s="16"/>
      <c r="L6" s="10"/>
      <c r="M6" s="10"/>
    </row>
    <row r="7" spans="1:14">
      <c r="E7" s="3">
        <v>74500</v>
      </c>
      <c r="F7" s="10"/>
      <c r="G7" s="10"/>
      <c r="H7" s="10"/>
      <c r="I7" s="11"/>
      <c r="J7" s="12"/>
      <c r="K7" s="10"/>
      <c r="L7" s="10"/>
      <c r="M7" s="10"/>
    </row>
    <row r="8" spans="1:14" ht="22.5" customHeight="1">
      <c r="A8" s="65" t="s">
        <v>14</v>
      </c>
      <c r="B8" s="64" t="s">
        <v>0</v>
      </c>
      <c r="C8" s="64" t="s">
        <v>1</v>
      </c>
      <c r="D8" s="64"/>
      <c r="E8" s="65" t="s">
        <v>36</v>
      </c>
      <c r="F8" s="64" t="s">
        <v>2</v>
      </c>
      <c r="G8" s="64"/>
      <c r="H8" s="64"/>
      <c r="I8" s="64"/>
      <c r="J8" s="64"/>
      <c r="K8" s="64"/>
      <c r="L8" s="64"/>
      <c r="M8" s="64"/>
    </row>
    <row r="9" spans="1:14" ht="37.5" customHeight="1">
      <c r="A9" s="65"/>
      <c r="B9" s="64"/>
      <c r="C9" s="39" t="s">
        <v>3</v>
      </c>
      <c r="D9" s="39" t="s">
        <v>4</v>
      </c>
      <c r="E9" s="65"/>
      <c r="F9" s="30" t="s">
        <v>5</v>
      </c>
      <c r="G9" s="31" t="s">
        <v>35</v>
      </c>
      <c r="H9" s="32" t="s">
        <v>27</v>
      </c>
      <c r="I9" s="29" t="s">
        <v>30</v>
      </c>
      <c r="J9" s="29" t="s">
        <v>32</v>
      </c>
      <c r="K9" s="29">
        <v>2020</v>
      </c>
      <c r="L9" s="29">
        <v>2021</v>
      </c>
      <c r="M9" s="29" t="s">
        <v>34</v>
      </c>
      <c r="N9" s="2"/>
    </row>
    <row r="10" spans="1:14" ht="12.75" customHeight="1">
      <c r="A10" s="66" t="s">
        <v>46</v>
      </c>
      <c r="B10" s="59" t="s">
        <v>44</v>
      </c>
      <c r="C10" s="45">
        <v>44119</v>
      </c>
      <c r="D10" s="45">
        <v>44561</v>
      </c>
      <c r="E10" s="73" t="s">
        <v>31</v>
      </c>
      <c r="F10" s="74">
        <v>11970</v>
      </c>
      <c r="G10" s="75" t="s">
        <v>38</v>
      </c>
      <c r="H10" s="76" t="s">
        <v>39</v>
      </c>
      <c r="I10" s="77">
        <v>71300</v>
      </c>
      <c r="J10" s="78" t="s">
        <v>6</v>
      </c>
      <c r="K10" s="79">
        <v>4000</v>
      </c>
      <c r="L10" s="79">
        <v>10000</v>
      </c>
      <c r="M10" s="79">
        <f>SUM(K10:L10)</f>
        <v>14000</v>
      </c>
    </row>
    <row r="11" spans="1:14" ht="14">
      <c r="A11" s="67"/>
      <c r="B11" s="60"/>
      <c r="C11" s="41"/>
      <c r="D11" s="43"/>
      <c r="E11" s="73" t="s">
        <v>31</v>
      </c>
      <c r="F11" s="74">
        <v>11970</v>
      </c>
      <c r="G11" s="75" t="s">
        <v>38</v>
      </c>
      <c r="H11" s="76" t="s">
        <v>39</v>
      </c>
      <c r="I11" s="77">
        <v>71600</v>
      </c>
      <c r="J11" s="80" t="s">
        <v>12</v>
      </c>
      <c r="K11" s="79">
        <v>2000</v>
      </c>
      <c r="L11" s="79">
        <v>8000</v>
      </c>
      <c r="M11" s="79">
        <f t="shared" ref="M11:M16" si="0">SUM(K11:L11)</f>
        <v>10000</v>
      </c>
    </row>
    <row r="12" spans="1:14" ht="14">
      <c r="A12" s="67"/>
      <c r="B12" s="60"/>
      <c r="C12" s="41"/>
      <c r="D12" s="43"/>
      <c r="E12" s="38" t="s">
        <v>31</v>
      </c>
      <c r="F12" s="8">
        <v>11970</v>
      </c>
      <c r="G12" s="36" t="s">
        <v>38</v>
      </c>
      <c r="H12" s="17" t="s">
        <v>39</v>
      </c>
      <c r="I12" s="3">
        <v>72600</v>
      </c>
      <c r="J12" s="7" t="s">
        <v>20</v>
      </c>
      <c r="K12" s="46">
        <v>0</v>
      </c>
      <c r="L12" s="46"/>
      <c r="M12" s="46">
        <f t="shared" si="0"/>
        <v>0</v>
      </c>
    </row>
    <row r="13" spans="1:14" ht="14">
      <c r="A13" s="67"/>
      <c r="B13" s="60"/>
      <c r="C13" s="41"/>
      <c r="D13" s="43"/>
      <c r="E13" s="73" t="s">
        <v>31</v>
      </c>
      <c r="F13" s="74">
        <v>11970</v>
      </c>
      <c r="G13" s="75" t="s">
        <v>38</v>
      </c>
      <c r="H13" s="76" t="s">
        <v>39</v>
      </c>
      <c r="I13" s="77">
        <v>72800</v>
      </c>
      <c r="J13" s="80" t="s">
        <v>24</v>
      </c>
      <c r="K13" s="79">
        <v>2500</v>
      </c>
      <c r="L13" s="79">
        <v>6500</v>
      </c>
      <c r="M13" s="79">
        <f t="shared" si="0"/>
        <v>9000</v>
      </c>
    </row>
    <row r="14" spans="1:14" ht="14">
      <c r="A14" s="67"/>
      <c r="B14" s="60"/>
      <c r="C14" s="41"/>
      <c r="D14" s="43"/>
      <c r="E14" s="73" t="s">
        <v>31</v>
      </c>
      <c r="F14" s="74">
        <v>11970</v>
      </c>
      <c r="G14" s="75" t="s">
        <v>38</v>
      </c>
      <c r="H14" s="76" t="s">
        <v>39</v>
      </c>
      <c r="I14" s="77">
        <v>74200</v>
      </c>
      <c r="J14" s="81" t="s">
        <v>7</v>
      </c>
      <c r="K14" s="79">
        <v>0</v>
      </c>
      <c r="L14" s="79">
        <v>1000</v>
      </c>
      <c r="M14" s="79">
        <f t="shared" si="0"/>
        <v>1000</v>
      </c>
    </row>
    <row r="15" spans="1:14" ht="14">
      <c r="A15" s="67"/>
      <c r="B15" s="60"/>
      <c r="C15" s="41"/>
      <c r="D15" s="43"/>
      <c r="E15" s="73" t="s">
        <v>31</v>
      </c>
      <c r="F15" s="74">
        <v>11970</v>
      </c>
      <c r="G15" s="75" t="s">
        <v>38</v>
      </c>
      <c r="H15" s="76" t="s">
        <v>39</v>
      </c>
      <c r="I15" s="77">
        <v>74500</v>
      </c>
      <c r="J15" s="80" t="s">
        <v>8</v>
      </c>
      <c r="K15" s="79">
        <v>1000</v>
      </c>
      <c r="L15" s="79">
        <v>4000</v>
      </c>
      <c r="M15" s="79">
        <f t="shared" si="0"/>
        <v>5000</v>
      </c>
    </row>
    <row r="16" spans="1:14" ht="14">
      <c r="A16" s="67"/>
      <c r="B16" s="61"/>
      <c r="C16" s="42"/>
      <c r="D16" s="44"/>
      <c r="E16" s="73" t="s">
        <v>31</v>
      </c>
      <c r="F16" s="74">
        <v>11970</v>
      </c>
      <c r="G16" s="75" t="s">
        <v>38</v>
      </c>
      <c r="H16" s="76" t="s">
        <v>39</v>
      </c>
      <c r="I16" s="77">
        <v>75700</v>
      </c>
      <c r="J16" s="80" t="s">
        <v>22</v>
      </c>
      <c r="K16" s="79">
        <v>1000</v>
      </c>
      <c r="L16" s="79">
        <v>5000</v>
      </c>
      <c r="M16" s="79">
        <f t="shared" si="0"/>
        <v>6000</v>
      </c>
      <c r="N16" s="5"/>
    </row>
    <row r="17" spans="1:14" ht="14.25" customHeight="1">
      <c r="A17" s="67"/>
      <c r="B17" s="27"/>
      <c r="C17" s="40"/>
      <c r="D17" s="40"/>
      <c r="E17" s="72" t="s">
        <v>33</v>
      </c>
      <c r="F17" s="72"/>
      <c r="G17" s="72"/>
      <c r="H17" s="72"/>
      <c r="I17" s="72"/>
      <c r="J17" s="72"/>
      <c r="K17" s="47">
        <f>SUM(K10:K16)</f>
        <v>10500</v>
      </c>
      <c r="L17" s="47">
        <f>SUM(L10:L16)</f>
        <v>34500</v>
      </c>
      <c r="M17" s="47">
        <f>SUM(M10:M16)</f>
        <v>45000</v>
      </c>
      <c r="N17" s="2"/>
    </row>
    <row r="18" spans="1:14" ht="12.5" customHeight="1">
      <c r="A18" s="67"/>
      <c r="B18" s="69" t="s">
        <v>43</v>
      </c>
      <c r="C18" s="45">
        <v>44119</v>
      </c>
      <c r="D18" s="45">
        <v>44561</v>
      </c>
      <c r="E18" s="82" t="s">
        <v>31</v>
      </c>
      <c r="F18" s="74">
        <v>11970</v>
      </c>
      <c r="G18" s="75" t="s">
        <v>38</v>
      </c>
      <c r="H18" s="76" t="s">
        <v>39</v>
      </c>
      <c r="I18" s="77">
        <v>71300</v>
      </c>
      <c r="J18" s="83" t="s">
        <v>6</v>
      </c>
      <c r="K18" s="79">
        <v>5000</v>
      </c>
      <c r="L18" s="79">
        <v>15000</v>
      </c>
      <c r="M18" s="79">
        <f>SUM(K18:L18)</f>
        <v>20000</v>
      </c>
    </row>
    <row r="19" spans="1:14" ht="12.5" customHeight="1">
      <c r="A19" s="67"/>
      <c r="B19" s="70"/>
      <c r="C19" s="34"/>
      <c r="D19" s="34"/>
      <c r="E19" s="19" t="s">
        <v>31</v>
      </c>
      <c r="F19" s="8">
        <v>11970</v>
      </c>
      <c r="G19" s="36" t="s">
        <v>38</v>
      </c>
      <c r="H19" s="17" t="s">
        <v>39</v>
      </c>
      <c r="I19" s="17">
        <v>71400</v>
      </c>
      <c r="J19" s="4" t="s">
        <v>9</v>
      </c>
      <c r="K19" s="46">
        <v>0</v>
      </c>
      <c r="L19" s="46"/>
      <c r="M19" s="46">
        <f t="shared" ref="M19:M23" si="1">SUM(K19:L19)</f>
        <v>0</v>
      </c>
    </row>
    <row r="20" spans="1:14" ht="12.5" customHeight="1">
      <c r="A20" s="67"/>
      <c r="B20" s="70"/>
      <c r="C20" s="34"/>
      <c r="D20" s="34"/>
      <c r="E20" s="82" t="s">
        <v>31</v>
      </c>
      <c r="F20" s="74">
        <v>11970</v>
      </c>
      <c r="G20" s="75" t="s">
        <v>38</v>
      </c>
      <c r="H20" s="76" t="s">
        <v>39</v>
      </c>
      <c r="I20" s="77">
        <v>72200</v>
      </c>
      <c r="J20" s="80" t="s">
        <v>23</v>
      </c>
      <c r="K20" s="79">
        <v>1500</v>
      </c>
      <c r="L20" s="79">
        <v>3500</v>
      </c>
      <c r="M20" s="79">
        <f t="shared" si="1"/>
        <v>5000</v>
      </c>
    </row>
    <row r="21" spans="1:14" ht="12.5" customHeight="1">
      <c r="A21" s="67"/>
      <c r="B21" s="70"/>
      <c r="C21" s="34"/>
      <c r="D21" s="34"/>
      <c r="E21" s="19" t="s">
        <v>31</v>
      </c>
      <c r="F21" s="8">
        <v>11970</v>
      </c>
      <c r="G21" s="36" t="s">
        <v>38</v>
      </c>
      <c r="H21" s="17" t="s">
        <v>39</v>
      </c>
      <c r="I21" s="3">
        <v>72400</v>
      </c>
      <c r="J21" s="22" t="s">
        <v>10</v>
      </c>
      <c r="K21" s="46">
        <v>0</v>
      </c>
      <c r="L21" s="46"/>
      <c r="M21" s="46">
        <f t="shared" si="1"/>
        <v>0</v>
      </c>
    </row>
    <row r="22" spans="1:14" ht="12.5" customHeight="1">
      <c r="A22" s="67"/>
      <c r="B22" s="70"/>
      <c r="C22" s="34"/>
      <c r="D22" s="34"/>
      <c r="E22" s="19" t="s">
        <v>31</v>
      </c>
      <c r="F22" s="8">
        <v>11970</v>
      </c>
      <c r="G22" s="36" t="s">
        <v>38</v>
      </c>
      <c r="H22" s="17" t="s">
        <v>39</v>
      </c>
      <c r="I22" s="3">
        <v>73300</v>
      </c>
      <c r="J22" s="7" t="s">
        <v>26</v>
      </c>
      <c r="K22" s="46">
        <v>0</v>
      </c>
      <c r="L22" s="46"/>
      <c r="M22" s="46">
        <f t="shared" si="1"/>
        <v>0</v>
      </c>
    </row>
    <row r="23" spans="1:14" ht="12.5" customHeight="1">
      <c r="A23" s="67"/>
      <c r="B23" s="70"/>
      <c r="C23" s="34"/>
      <c r="D23" s="34"/>
      <c r="E23" s="82" t="s">
        <v>31</v>
      </c>
      <c r="F23" s="74">
        <v>11970</v>
      </c>
      <c r="G23" s="75" t="s">
        <v>38</v>
      </c>
      <c r="H23" s="76" t="s">
        <v>39</v>
      </c>
      <c r="I23" s="77">
        <v>74500</v>
      </c>
      <c r="J23" s="80" t="s">
        <v>8</v>
      </c>
      <c r="K23" s="79">
        <v>1000</v>
      </c>
      <c r="L23" s="79">
        <v>4000</v>
      </c>
      <c r="M23" s="79">
        <f t="shared" si="1"/>
        <v>5000</v>
      </c>
    </row>
    <row r="24" spans="1:14" ht="12.5" customHeight="1">
      <c r="A24" s="67"/>
      <c r="B24" s="71"/>
      <c r="C24" s="34"/>
      <c r="D24" s="34"/>
      <c r="E24" s="73" t="s">
        <v>31</v>
      </c>
      <c r="F24" s="74">
        <v>11970</v>
      </c>
      <c r="G24" s="75" t="s">
        <v>38</v>
      </c>
      <c r="H24" s="76" t="s">
        <v>39</v>
      </c>
      <c r="I24" s="77">
        <v>75700</v>
      </c>
      <c r="J24" s="80" t="s">
        <v>22</v>
      </c>
      <c r="K24" s="79">
        <v>1000</v>
      </c>
      <c r="L24" s="79">
        <v>4000</v>
      </c>
      <c r="M24" s="79">
        <f t="shared" ref="M24" si="2">SUM(K24:L24)</f>
        <v>5000</v>
      </c>
    </row>
    <row r="25" spans="1:14" ht="14.25" customHeight="1">
      <c r="A25" s="67"/>
      <c r="B25" s="27"/>
      <c r="C25" s="26"/>
      <c r="D25" s="26"/>
      <c r="E25" s="53" t="s">
        <v>28</v>
      </c>
      <c r="F25" s="54"/>
      <c r="G25" s="54"/>
      <c r="H25" s="54"/>
      <c r="I25" s="54"/>
      <c r="J25" s="55"/>
      <c r="K25" s="47">
        <f>SUM(K18:K24)</f>
        <v>8500</v>
      </c>
      <c r="L25" s="47">
        <f>SUM(L18:L24)</f>
        <v>26500</v>
      </c>
      <c r="M25" s="47">
        <f>SUM(M18:M24)</f>
        <v>35000</v>
      </c>
      <c r="N25" s="2"/>
    </row>
    <row r="26" spans="1:14" ht="14">
      <c r="A26" s="67"/>
      <c r="B26" s="56" t="s">
        <v>45</v>
      </c>
      <c r="C26" s="45">
        <v>44119</v>
      </c>
      <c r="D26" s="45">
        <v>44561</v>
      </c>
      <c r="E26" s="19" t="s">
        <v>31</v>
      </c>
      <c r="F26" s="8">
        <v>11970</v>
      </c>
      <c r="G26" s="36" t="s">
        <v>38</v>
      </c>
      <c r="H26" s="17" t="s">
        <v>39</v>
      </c>
      <c r="I26" s="6" t="s">
        <v>41</v>
      </c>
      <c r="J26" s="37" t="s">
        <v>42</v>
      </c>
      <c r="K26" s="46">
        <v>14500</v>
      </c>
      <c r="L26" s="46">
        <v>225277.19</v>
      </c>
      <c r="M26" s="46">
        <v>239777.19</v>
      </c>
    </row>
    <row r="27" spans="1:14" ht="12.5" customHeight="1">
      <c r="A27" s="67"/>
      <c r="B27" s="57"/>
      <c r="C27" s="35"/>
      <c r="D27" s="35"/>
      <c r="E27" s="19" t="s">
        <v>31</v>
      </c>
      <c r="F27" s="8">
        <v>11970</v>
      </c>
      <c r="G27" s="36" t="s">
        <v>38</v>
      </c>
      <c r="H27" s="17" t="s">
        <v>39</v>
      </c>
      <c r="I27" s="6">
        <v>71600</v>
      </c>
      <c r="J27" s="7" t="s">
        <v>12</v>
      </c>
      <c r="K27" s="48">
        <v>1000</v>
      </c>
      <c r="L27" s="48">
        <v>9000</v>
      </c>
      <c r="M27" s="46">
        <f t="shared" ref="M27:M37" si="3">K27+L27</f>
        <v>10000</v>
      </c>
    </row>
    <row r="28" spans="1:14" ht="12.5" customHeight="1">
      <c r="A28" s="67"/>
      <c r="B28" s="57"/>
      <c r="C28" s="35"/>
      <c r="D28" s="35"/>
      <c r="E28" s="19" t="s">
        <v>31</v>
      </c>
      <c r="F28" s="8">
        <v>11970</v>
      </c>
      <c r="G28" s="36" t="s">
        <v>38</v>
      </c>
      <c r="H28" s="17" t="s">
        <v>39</v>
      </c>
      <c r="I28" s="6">
        <v>72300</v>
      </c>
      <c r="J28" s="7" t="s">
        <v>16</v>
      </c>
      <c r="K28" s="48">
        <v>0</v>
      </c>
      <c r="L28" s="48"/>
      <c r="M28" s="46">
        <f t="shared" si="3"/>
        <v>0</v>
      </c>
    </row>
    <row r="29" spans="1:14" ht="12.5" customHeight="1">
      <c r="A29" s="67"/>
      <c r="B29" s="57"/>
      <c r="C29" s="35"/>
      <c r="D29" s="35"/>
      <c r="E29" s="19" t="s">
        <v>31</v>
      </c>
      <c r="F29" s="8">
        <v>11970</v>
      </c>
      <c r="G29" s="36" t="s">
        <v>38</v>
      </c>
      <c r="H29" s="17" t="s">
        <v>39</v>
      </c>
      <c r="I29" s="6">
        <v>72400</v>
      </c>
      <c r="J29" s="7" t="s">
        <v>10</v>
      </c>
      <c r="K29" s="46">
        <v>0</v>
      </c>
      <c r="L29" s="46">
        <v>0</v>
      </c>
      <c r="M29" s="46">
        <f t="shared" si="3"/>
        <v>0</v>
      </c>
    </row>
    <row r="30" spans="1:14" ht="12.5" customHeight="1">
      <c r="A30" s="67"/>
      <c r="B30" s="57"/>
      <c r="C30" s="35"/>
      <c r="D30" s="35"/>
      <c r="E30" s="19" t="s">
        <v>31</v>
      </c>
      <c r="F30" s="8">
        <v>11970</v>
      </c>
      <c r="G30" s="36" t="s">
        <v>38</v>
      </c>
      <c r="H30" s="17" t="s">
        <v>39</v>
      </c>
      <c r="I30" s="6">
        <v>72500</v>
      </c>
      <c r="J30" s="21" t="s">
        <v>25</v>
      </c>
      <c r="K30" s="48"/>
      <c r="L30" s="48"/>
      <c r="M30" s="46">
        <f t="shared" si="3"/>
        <v>0</v>
      </c>
    </row>
    <row r="31" spans="1:14" ht="12.5" customHeight="1">
      <c r="A31" s="67"/>
      <c r="B31" s="57"/>
      <c r="C31" s="35"/>
      <c r="D31" s="35"/>
      <c r="E31" s="19" t="s">
        <v>31</v>
      </c>
      <c r="F31" s="8">
        <v>11970</v>
      </c>
      <c r="G31" s="36" t="s">
        <v>38</v>
      </c>
      <c r="H31" s="17" t="s">
        <v>39</v>
      </c>
      <c r="I31" s="6">
        <v>73100</v>
      </c>
      <c r="J31" s="21" t="s">
        <v>47</v>
      </c>
      <c r="K31" s="48">
        <v>1000</v>
      </c>
      <c r="L31" s="48">
        <v>4000</v>
      </c>
      <c r="M31" s="46">
        <f t="shared" si="3"/>
        <v>5000</v>
      </c>
    </row>
    <row r="32" spans="1:14" ht="12.5" customHeight="1">
      <c r="A32" s="67"/>
      <c r="B32" s="57"/>
      <c r="C32" s="35"/>
      <c r="D32" s="35"/>
      <c r="E32" s="19" t="s">
        <v>31</v>
      </c>
      <c r="F32" s="8">
        <v>11970</v>
      </c>
      <c r="G32" s="36" t="s">
        <v>38</v>
      </c>
      <c r="H32" s="17" t="s">
        <v>39</v>
      </c>
      <c r="I32" s="6">
        <v>73300</v>
      </c>
      <c r="J32" s="7" t="s">
        <v>26</v>
      </c>
      <c r="K32" s="48">
        <v>0</v>
      </c>
      <c r="L32" s="48"/>
      <c r="M32" s="46">
        <f t="shared" si="3"/>
        <v>0</v>
      </c>
    </row>
    <row r="33" spans="1:14" ht="12.5" customHeight="1">
      <c r="A33" s="67"/>
      <c r="B33" s="57"/>
      <c r="C33" s="35"/>
      <c r="D33" s="35"/>
      <c r="E33" s="19" t="s">
        <v>31</v>
      </c>
      <c r="F33" s="8">
        <v>11970</v>
      </c>
      <c r="G33" s="36" t="s">
        <v>38</v>
      </c>
      <c r="H33" s="17" t="s">
        <v>39</v>
      </c>
      <c r="I33" s="6">
        <v>73400</v>
      </c>
      <c r="J33" s="7" t="s">
        <v>11</v>
      </c>
      <c r="K33" s="48">
        <v>0</v>
      </c>
      <c r="L33" s="48"/>
      <c r="M33" s="46">
        <f t="shared" si="3"/>
        <v>0</v>
      </c>
    </row>
    <row r="34" spans="1:14" ht="12.5" customHeight="1">
      <c r="A34" s="67"/>
      <c r="B34" s="57"/>
      <c r="C34" s="35"/>
      <c r="D34" s="35"/>
      <c r="E34" s="19" t="s">
        <v>31</v>
      </c>
      <c r="F34" s="8">
        <v>11970</v>
      </c>
      <c r="G34" s="36" t="s">
        <v>38</v>
      </c>
      <c r="H34" s="17" t="s">
        <v>39</v>
      </c>
      <c r="I34" s="6">
        <v>74100</v>
      </c>
      <c r="J34" s="7" t="s">
        <v>17</v>
      </c>
      <c r="K34" s="48">
        <v>0</v>
      </c>
      <c r="L34" s="48"/>
      <c r="M34" s="46">
        <f t="shared" si="3"/>
        <v>0</v>
      </c>
      <c r="N34" s="2"/>
    </row>
    <row r="35" spans="1:14" ht="12.5" customHeight="1">
      <c r="A35" s="67"/>
      <c r="B35" s="57"/>
      <c r="C35" s="35"/>
      <c r="D35" s="35"/>
      <c r="E35" s="19" t="s">
        <v>31</v>
      </c>
      <c r="F35" s="8">
        <v>11970</v>
      </c>
      <c r="G35" s="36" t="s">
        <v>38</v>
      </c>
      <c r="H35" s="17" t="s">
        <v>39</v>
      </c>
      <c r="I35" s="6">
        <v>74200</v>
      </c>
      <c r="J35" s="4" t="s">
        <v>7</v>
      </c>
      <c r="K35" s="48">
        <v>0</v>
      </c>
      <c r="L35" s="48"/>
      <c r="M35" s="46">
        <f t="shared" si="3"/>
        <v>0</v>
      </c>
    </row>
    <row r="36" spans="1:14" ht="13" customHeight="1">
      <c r="A36" s="67"/>
      <c r="B36" s="57"/>
      <c r="C36" s="35"/>
      <c r="D36" s="35"/>
      <c r="E36" s="19" t="s">
        <v>31</v>
      </c>
      <c r="F36" s="8">
        <v>11970</v>
      </c>
      <c r="G36" s="36" t="s">
        <v>38</v>
      </c>
      <c r="H36" s="17" t="s">
        <v>39</v>
      </c>
      <c r="I36" s="6">
        <v>74500</v>
      </c>
      <c r="J36" s="4" t="s">
        <v>8</v>
      </c>
      <c r="K36" s="48">
        <v>1000</v>
      </c>
      <c r="L36" s="48">
        <v>4000</v>
      </c>
      <c r="M36" s="46">
        <f t="shared" si="3"/>
        <v>5000</v>
      </c>
    </row>
    <row r="37" spans="1:14" ht="12.5" customHeight="1">
      <c r="A37" s="68"/>
      <c r="B37" s="58"/>
      <c r="C37" s="35"/>
      <c r="D37" s="35"/>
      <c r="E37" s="19" t="s">
        <v>31</v>
      </c>
      <c r="F37" s="8">
        <v>11970</v>
      </c>
      <c r="G37" s="36" t="s">
        <v>38</v>
      </c>
      <c r="H37" s="17" t="s">
        <v>39</v>
      </c>
      <c r="I37" s="6">
        <v>75700</v>
      </c>
      <c r="J37" s="7" t="s">
        <v>22</v>
      </c>
      <c r="K37" s="49"/>
      <c r="L37" s="49"/>
      <c r="M37" s="46">
        <f t="shared" si="3"/>
        <v>0</v>
      </c>
      <c r="N37" s="5"/>
    </row>
    <row r="38" spans="1:14">
      <c r="A38" s="26"/>
      <c r="B38" s="27"/>
      <c r="C38" s="26"/>
      <c r="D38" s="26"/>
      <c r="E38" s="53" t="s">
        <v>29</v>
      </c>
      <c r="F38" s="54"/>
      <c r="G38" s="54"/>
      <c r="H38" s="54"/>
      <c r="I38" s="54"/>
      <c r="J38" s="55"/>
      <c r="K38" s="47">
        <f>SUM(K26:K37)</f>
        <v>17500</v>
      </c>
      <c r="L38" s="47">
        <f>SUM(L26:L37)</f>
        <v>242277.19</v>
      </c>
      <c r="M38" s="47">
        <f>SUM(M26:M37)</f>
        <v>259777.19</v>
      </c>
      <c r="N38" s="2"/>
    </row>
    <row r="39" spans="1:14" ht="19.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50"/>
      <c r="L39" s="50"/>
      <c r="M39" s="25"/>
    </row>
    <row r="40" spans="1:14" ht="22.5" customHeight="1">
      <c r="A40" s="28" t="s">
        <v>13</v>
      </c>
      <c r="B40" s="28"/>
      <c r="C40" s="28"/>
      <c r="D40" s="28"/>
      <c r="E40" s="28"/>
      <c r="F40" s="28"/>
      <c r="G40" s="28"/>
      <c r="H40" s="28"/>
      <c r="I40" s="28"/>
      <c r="J40" s="28"/>
      <c r="K40" s="51">
        <f t="shared" ref="K40:L40" si="4">K38+K25+K17</f>
        <v>36500</v>
      </c>
      <c r="L40" s="51">
        <f t="shared" si="4"/>
        <v>303277.19</v>
      </c>
      <c r="M40" s="51">
        <f>M38+M25+M17</f>
        <v>339777.19</v>
      </c>
      <c r="N40" s="2"/>
    </row>
    <row r="41" spans="1:14">
      <c r="D41" s="33"/>
      <c r="E41" s="33"/>
      <c r="F41" s="33"/>
    </row>
    <row r="42" spans="1:14">
      <c r="A42" s="20"/>
      <c r="B42" s="20" t="s">
        <v>37</v>
      </c>
      <c r="D42" s="33"/>
      <c r="E42" s="33"/>
      <c r="F42" s="33"/>
      <c r="K42" s="2"/>
    </row>
    <row r="43" spans="1:14">
      <c r="A43" s="20"/>
      <c r="B43" s="20"/>
      <c r="D43" s="33"/>
      <c r="E43" s="33"/>
      <c r="F43" s="33"/>
      <c r="M43" s="2"/>
      <c r="N43" s="2"/>
    </row>
    <row r="44" spans="1:14">
      <c r="A44" s="20"/>
      <c r="M44" s="2"/>
      <c r="N44" s="2"/>
    </row>
    <row r="45" spans="1:14">
      <c r="M45" s="2"/>
    </row>
    <row r="46" spans="1:14">
      <c r="K46" s="2"/>
    </row>
  </sheetData>
  <mergeCells count="15">
    <mergeCell ref="A10:A37"/>
    <mergeCell ref="B18:B24"/>
    <mergeCell ref="A8:A9"/>
    <mergeCell ref="B8:B9"/>
    <mergeCell ref="E17:J17"/>
    <mergeCell ref="E38:J38"/>
    <mergeCell ref="E25:J25"/>
    <mergeCell ref="B26:B37"/>
    <mergeCell ref="B10:B16"/>
    <mergeCell ref="C1:J1"/>
    <mergeCell ref="C2:J2"/>
    <mergeCell ref="C3:J3"/>
    <mergeCell ref="C8:D8"/>
    <mergeCell ref="E8:E9"/>
    <mergeCell ref="F8:M8"/>
  </mergeCells>
  <phoneticPr fontId="24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2020-12-16T07:00:00+00:00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>THA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2020-10-15T04:00:00+00:00</Document_x0020_Coverage_x0020_Period_x0020_Start_x0020_Date>
    <Document_x0020_Coverage_x0020_Period_x0020_End_x0020_Date xmlns="f1161f5b-24a3-4c2d-bc81-44cb9325e8ee">2021-12-31T05:00:00+00:00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1668</Value>
      <Value>1</Value>
      <Value>1113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00131102</UndpProjectNo>
    <UndpDocStatus xmlns="1ed4137b-41b2-488b-8250-6d369ec27664">Final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THA</TermName>
          <TermId xmlns="http://schemas.microsoft.com/office/infopath/2007/PartnerControls">110e701d-8748-4755-94fe-b081ad505322</TermId>
        </TermInfo>
      </Terms>
    </gc6531b704974d528487414686b72f6f>
    <_dlc_DocId xmlns="f1161f5b-24a3-4c2d-bc81-44cb9325e8ee">ATLASPDC-4-127073</_dlc_DocId>
    <_dlc_DocIdUrl xmlns="f1161f5b-24a3-4c2d-bc81-44cb9325e8ee">
      <Url>https://info.undp.org/docs/pdc/_layouts/DocIdRedir.aspx?ID=ATLASPDC-4-127073</Url>
      <Description>ATLASPDC-4-127073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33F1034-1B8B-494A-A6E9-4FE286939982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0363664c-a19c-4c37-8c7a-79526487cd6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6ff9387-2def-4969-9261-1d4533d7144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11853F-9449-4E90-BC51-3DB16DE625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DDE460-E7B9-4F86-8FF2-DC4FE9337339}"/>
</file>

<file path=customXml/itemProps4.xml><?xml version="1.0" encoding="utf-8"?>
<ds:datastoreItem xmlns:ds="http://schemas.openxmlformats.org/officeDocument/2006/customXml" ds:itemID="{CE109E1D-7043-41A5-AD88-9A4F55E54385}"/>
</file>

<file path=customXml/itemProps5.xml><?xml version="1.0" encoding="utf-8"?>
<ds:datastoreItem xmlns:ds="http://schemas.openxmlformats.org/officeDocument/2006/customXml" ds:itemID="{95AA2482-4A25-44CC-9B70-E454B86FE4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AWP Accelerator Lab - Thailand</dc:title>
  <dc:subject/>
  <dc:creator>Wisoot Tantinan</dc:creator>
  <cp:lastModifiedBy>Microsoft Office User</cp:lastModifiedBy>
  <cp:lastPrinted>2019-04-09T12:59:14Z</cp:lastPrinted>
  <dcterms:created xsi:type="dcterms:W3CDTF">2011-03-23T18:41:07Z</dcterms:created>
  <dcterms:modified xsi:type="dcterms:W3CDTF">2020-12-16T07:10:45Z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umentCategory">
    <vt:lpwstr/>
  </property>
  <property fmtid="{D5CDD505-2E9C-101B-9397-08002B2CF9AE}" pid="5" name="UN Languages">
    <vt:lpwstr>1;#English|7f98b732-4b5b-4b70-ba90-a0eff09b5d2d</vt:lpwstr>
  </property>
  <property fmtid="{D5CDD505-2E9C-101B-9397-08002B2CF9AE}" pid="6" name="Operating Unit0">
    <vt:lpwstr>1668;#THA|110e701d-8748-4755-94fe-b081ad505322</vt:lpwstr>
  </property>
  <property fmtid="{D5CDD505-2E9C-101B-9397-08002B2CF9AE}" pid="7" name="Atlas Document Status">
    <vt:lpwstr>763;#Draft|121d40a5-e62e-4d42-82e4-d6d12003de0a</vt:lpwstr>
  </property>
  <property fmtid="{D5CDD505-2E9C-101B-9397-08002B2CF9AE}" pid="8" name="_dlc_DocIdItemGuid">
    <vt:lpwstr>7962c8c9-006b-4480-aa76-56b8227f33c2</vt:lpwstr>
  </property>
  <property fmtid="{D5CDD505-2E9C-101B-9397-08002B2CF9AE}" pid="9" name="Atlas Document Type">
    <vt:lpwstr>1113;#Annual/Multi-Year Workplan|32cd623a-3734-435b-a6ba-7b0d4a2fa8e7</vt:lpwstr>
  </property>
  <property fmtid="{D5CDD505-2E9C-101B-9397-08002B2CF9AE}" pid="10" name="UndpUnitMM">
    <vt:lpwstr/>
  </property>
  <property fmtid="{D5CDD505-2E9C-101B-9397-08002B2CF9AE}" pid="11" name="eRegFilingCodeMM">
    <vt:lpwstr/>
  </property>
  <property fmtid="{D5CDD505-2E9C-101B-9397-08002B2CF9AE}" pid="12" name="UNDPFocusAreas">
    <vt:lpwstr/>
  </property>
  <property fmtid="{D5CDD505-2E9C-101B-9397-08002B2CF9AE}" pid="13" name="UndpDocTypeMM">
    <vt:lpwstr/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